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\Documents\Cricket\2017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L17" i="1"/>
  <c r="M17" i="1"/>
  <c r="N17" i="1"/>
  <c r="J17" i="1"/>
  <c r="I17" i="1"/>
  <c r="I10" i="1" l="1"/>
  <c r="I37" i="1"/>
  <c r="K49" i="1"/>
  <c r="L49" i="1"/>
  <c r="J49" i="1"/>
  <c r="I49" i="1"/>
  <c r="K46" i="1"/>
  <c r="L46" i="1"/>
  <c r="M46" i="1"/>
  <c r="N46" i="1"/>
  <c r="O46" i="1"/>
  <c r="I46" i="1"/>
  <c r="N28" i="1"/>
  <c r="O28" i="1"/>
  <c r="P28" i="1"/>
  <c r="Q28" i="1"/>
  <c r="K10" i="1"/>
  <c r="J10" i="1"/>
  <c r="J53" i="1"/>
  <c r="K53" i="1"/>
  <c r="L53" i="1"/>
  <c r="M53" i="1"/>
  <c r="F85" i="1"/>
  <c r="F84" i="1"/>
  <c r="F83" i="1"/>
  <c r="K73" i="1"/>
  <c r="L73" i="1"/>
  <c r="M73" i="1"/>
  <c r="N73" i="1"/>
  <c r="O73" i="1"/>
  <c r="K71" i="1"/>
  <c r="L71" i="1"/>
  <c r="M71" i="1"/>
  <c r="N71" i="1"/>
  <c r="O71" i="1"/>
  <c r="P71" i="1"/>
  <c r="Q71" i="1"/>
  <c r="J71" i="1"/>
  <c r="I71" i="1"/>
  <c r="K68" i="1"/>
  <c r="L68" i="1"/>
  <c r="J68" i="1"/>
  <c r="I68" i="1"/>
  <c r="O61" i="1"/>
  <c r="P58" i="1"/>
  <c r="O56" i="1"/>
  <c r="P56" i="1"/>
  <c r="Q56" i="1"/>
  <c r="N56" i="1"/>
  <c r="M56" i="1"/>
  <c r="L56" i="1"/>
  <c r="K56" i="1"/>
  <c r="J56" i="1"/>
  <c r="I56" i="1"/>
  <c r="N41" i="1"/>
  <c r="M41" i="1"/>
  <c r="L41" i="1"/>
  <c r="K41" i="1"/>
  <c r="J41" i="1"/>
  <c r="I41" i="1"/>
  <c r="O35" i="1"/>
  <c r="P35" i="1"/>
  <c r="Q35" i="1"/>
  <c r="N35" i="1"/>
  <c r="M35" i="1"/>
  <c r="L35" i="1"/>
  <c r="K35" i="1"/>
  <c r="J35" i="1"/>
  <c r="I35" i="1"/>
  <c r="M31" i="1"/>
  <c r="L31" i="1"/>
  <c r="K31" i="1"/>
  <c r="J31" i="1"/>
  <c r="I31" i="1"/>
  <c r="L26" i="1"/>
  <c r="M26" i="1"/>
  <c r="N26" i="1"/>
  <c r="O26" i="1"/>
  <c r="P26" i="1"/>
  <c r="Q26" i="1"/>
  <c r="R26" i="1"/>
  <c r="K20" i="1" l="1"/>
  <c r="L20" i="1"/>
  <c r="M20" i="1"/>
  <c r="N20" i="1"/>
  <c r="J20" i="1"/>
  <c r="I20" i="1"/>
  <c r="N13" i="1"/>
  <c r="O13" i="1"/>
  <c r="P13" i="1"/>
  <c r="K13" i="1"/>
  <c r="L13" i="1"/>
  <c r="M13" i="1"/>
  <c r="J13" i="1"/>
  <c r="I13" i="1"/>
  <c r="K4" i="1" l="1"/>
  <c r="J73" i="1"/>
  <c r="I73" i="1"/>
  <c r="N61" i="1"/>
  <c r="M61" i="1"/>
  <c r="L61" i="1"/>
  <c r="K61" i="1"/>
  <c r="J61" i="1"/>
  <c r="I61" i="1"/>
  <c r="O58" i="1"/>
  <c r="N58" i="1"/>
  <c r="M58" i="1"/>
  <c r="L58" i="1"/>
  <c r="K58" i="1"/>
  <c r="J58" i="1"/>
  <c r="I58" i="1"/>
  <c r="I53" i="1"/>
  <c r="J46" i="1"/>
  <c r="M37" i="1"/>
  <c r="L37" i="1"/>
  <c r="K37" i="1"/>
  <c r="J37" i="1"/>
  <c r="M28" i="1"/>
  <c r="L28" i="1"/>
  <c r="K28" i="1"/>
  <c r="J28" i="1"/>
  <c r="I28" i="1"/>
  <c r="K26" i="1"/>
  <c r="J26" i="1"/>
  <c r="I26" i="1"/>
  <c r="N22" i="1"/>
  <c r="M22" i="1"/>
  <c r="L22" i="1"/>
  <c r="K22" i="1"/>
  <c r="J22" i="1"/>
  <c r="I22" i="1"/>
  <c r="O8" i="1"/>
  <c r="N8" i="1"/>
  <c r="M8" i="1"/>
  <c r="L8" i="1"/>
  <c r="K8" i="1"/>
  <c r="J8" i="1"/>
  <c r="I8" i="1"/>
  <c r="L4" i="1"/>
  <c r="M4" i="1"/>
  <c r="N4" i="1"/>
  <c r="O4" i="1"/>
  <c r="J4" i="1"/>
  <c r="I4" i="1"/>
  <c r="G82" i="1" l="1"/>
  <c r="E82" i="1"/>
</calcChain>
</file>

<file path=xl/sharedStrings.xml><?xml version="1.0" encoding="utf-8"?>
<sst xmlns="http://schemas.openxmlformats.org/spreadsheetml/2006/main" count="244" uniqueCount="125">
  <si>
    <t>Bushmen</t>
  </si>
  <si>
    <t>for 9</t>
  </si>
  <si>
    <t>for 7</t>
  </si>
  <si>
    <t>lost</t>
  </si>
  <si>
    <t>Frieth</t>
  </si>
  <si>
    <t>for 8</t>
  </si>
  <si>
    <t>won</t>
  </si>
  <si>
    <t>all out</t>
  </si>
  <si>
    <t>drawn</t>
  </si>
  <si>
    <t>Fernhurst</t>
  </si>
  <si>
    <t>for 5</t>
  </si>
  <si>
    <t>for 4</t>
  </si>
  <si>
    <t>Woodcote</t>
  </si>
  <si>
    <t>Ashwell</t>
  </si>
  <si>
    <t>for 6</t>
  </si>
  <si>
    <t>abandoned</t>
  </si>
  <si>
    <t>Outwood</t>
  </si>
  <si>
    <t>for 8 dec</t>
  </si>
  <si>
    <t>Kirdford</t>
  </si>
  <si>
    <t>Newdigate</t>
  </si>
  <si>
    <t>Groombridge</t>
  </si>
  <si>
    <t>Queen's Head</t>
  </si>
  <si>
    <t>Barrow</t>
  </si>
  <si>
    <t>Chrishall</t>
  </si>
  <si>
    <t>Pinkney's Green</t>
  </si>
  <si>
    <t>Hartley Wintney</t>
  </si>
  <si>
    <t>Ewhurst</t>
  </si>
  <si>
    <t>for 2</t>
  </si>
  <si>
    <t>Steep</t>
  </si>
  <si>
    <t>for 3</t>
  </si>
  <si>
    <t>Runs for</t>
  </si>
  <si>
    <t>Against</t>
  </si>
  <si>
    <t>Matches won</t>
  </si>
  <si>
    <t>Matches lost</t>
  </si>
  <si>
    <t>Matches drawn</t>
  </si>
  <si>
    <t>Matches abandoned</t>
  </si>
  <si>
    <t>Fall of wicket</t>
  </si>
  <si>
    <t>Stand</t>
  </si>
  <si>
    <t>10*</t>
  </si>
  <si>
    <t>1*</t>
  </si>
  <si>
    <t>W Jones</t>
  </si>
  <si>
    <t>Owens</t>
  </si>
  <si>
    <t>C Ancil</t>
  </si>
  <si>
    <t>Fanner</t>
  </si>
  <si>
    <t>Highest</t>
  </si>
  <si>
    <t>Stands</t>
  </si>
  <si>
    <t>Catches</t>
  </si>
  <si>
    <t>Lyndon Jones</t>
  </si>
  <si>
    <t>John Whitehead</t>
  </si>
  <si>
    <t>Chris Ancil</t>
  </si>
  <si>
    <t>Howard Owens</t>
  </si>
  <si>
    <t>Zohaib Butt</t>
  </si>
  <si>
    <t>Bobby Ancil</t>
  </si>
  <si>
    <t>Will Jones</t>
  </si>
  <si>
    <t>Clyde Jeavons</t>
  </si>
  <si>
    <t>Javed Soomro</t>
  </si>
  <si>
    <t>Andy Popperwell</t>
  </si>
  <si>
    <t>Stumpings</t>
  </si>
  <si>
    <t>Bushmen results 2017</t>
  </si>
  <si>
    <t>171*</t>
  </si>
  <si>
    <t>4*</t>
  </si>
  <si>
    <t>V&amp;A</t>
  </si>
  <si>
    <t>Sonning</t>
  </si>
  <si>
    <t>Epping</t>
  </si>
  <si>
    <t>Hook &amp; Powerstock</t>
  </si>
  <si>
    <t>Eastonians</t>
  </si>
  <si>
    <t>Old Warden</t>
  </si>
  <si>
    <t>Coimbra Knights</t>
  </si>
  <si>
    <t>?</t>
  </si>
  <si>
    <t>for 3 dec</t>
  </si>
  <si>
    <t>204*</t>
  </si>
  <si>
    <t>53*</t>
  </si>
  <si>
    <t>181*</t>
  </si>
  <si>
    <t>7*</t>
  </si>
  <si>
    <t>for 4 dec</t>
  </si>
  <si>
    <t>112*</t>
  </si>
  <si>
    <t>for 9 dec</t>
  </si>
  <si>
    <t>114*</t>
  </si>
  <si>
    <t>18*</t>
  </si>
  <si>
    <t>for 5 dec</t>
  </si>
  <si>
    <t>193*</t>
  </si>
  <si>
    <t>88*</t>
  </si>
  <si>
    <t>159*</t>
  </si>
  <si>
    <t>2*</t>
  </si>
  <si>
    <t>219*</t>
  </si>
  <si>
    <t>40*</t>
  </si>
  <si>
    <t>Rained off</t>
  </si>
  <si>
    <t>145*</t>
  </si>
  <si>
    <t>178*</t>
  </si>
  <si>
    <t>140*</t>
  </si>
  <si>
    <t>as a draw</t>
  </si>
  <si>
    <t>146*</t>
  </si>
  <si>
    <t>rained off</t>
  </si>
  <si>
    <t>167*</t>
  </si>
  <si>
    <t>89*</t>
  </si>
  <si>
    <t>253*</t>
  </si>
  <si>
    <t>22*</t>
  </si>
  <si>
    <t>batsman retired</t>
  </si>
  <si>
    <t>Coimbra</t>
  </si>
  <si>
    <t>14*</t>
  </si>
  <si>
    <t>Dabby</t>
  </si>
  <si>
    <t>HW</t>
  </si>
  <si>
    <t>L Jones</t>
  </si>
  <si>
    <t>Roles</t>
  </si>
  <si>
    <t>Jackson</t>
  </si>
  <si>
    <t>E Faulks</t>
  </si>
  <si>
    <t>A Faulks</t>
  </si>
  <si>
    <t>M Cockerell</t>
  </si>
  <si>
    <t>Crossley</t>
  </si>
  <si>
    <t>England</t>
  </si>
  <si>
    <t>Khan</t>
  </si>
  <si>
    <t>Popperwell</t>
  </si>
  <si>
    <t>Herrmann</t>
  </si>
  <si>
    <t>Tom Roles</t>
  </si>
  <si>
    <t>Archie Faulks</t>
  </si>
  <si>
    <t>David Morley</t>
  </si>
  <si>
    <t>Mowbray Jackson</t>
  </si>
  <si>
    <t>Steve Crossley</t>
  </si>
  <si>
    <t>Duncan Walters</t>
  </si>
  <si>
    <t>George Dabby</t>
  </si>
  <si>
    <t>Edward Faulks</t>
  </si>
  <si>
    <t>Rob Fanner</t>
  </si>
  <si>
    <t>Waldron</t>
  </si>
  <si>
    <t>120*</t>
  </si>
  <si>
    <t>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</si>
</sst>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15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4.25" x14ac:dyDescent="0.2"/>
  <cols>
    <col min="1" max="1" width="10.6640625" style="1" customWidth="1"/>
    <col min="2" max="2" width="15.109375" style="13" bestFit="1" customWidth="1"/>
    <col min="3" max="3" width="3.44140625" style="13" bestFit="1" customWidth="1"/>
    <col min="4" max="4" width="7.109375" style="13" bestFit="1" customWidth="1"/>
    <col min="5" max="5" width="4.33203125" style="13" bestFit="1" customWidth="1"/>
    <col min="6" max="6" width="7.109375" style="13" bestFit="1" customWidth="1"/>
    <col min="7" max="7" width="8.77734375" style="13" bestFit="1" customWidth="1"/>
    <col min="8" max="8" width="6.21875" style="13" bestFit="1" customWidth="1"/>
    <col min="9" max="9" width="9.33203125" style="1" bestFit="1" customWidth="1"/>
    <col min="10" max="10" width="6.44140625" style="1" bestFit="1" customWidth="1"/>
    <col min="11" max="11" width="6.6640625" style="1" bestFit="1" customWidth="1"/>
    <col min="12" max="12" width="7.77734375" style="1" bestFit="1" customWidth="1"/>
    <col min="13" max="13" width="7.21875" style="1" bestFit="1" customWidth="1"/>
    <col min="14" max="14" width="7.44140625" style="1" bestFit="1" customWidth="1"/>
    <col min="15" max="15" width="7.21875" style="1" bestFit="1" customWidth="1"/>
    <col min="16" max="16" width="7.44140625" style="1" bestFit="1" customWidth="1"/>
    <col min="17" max="17" width="8.33203125" style="1" bestFit="1" customWidth="1"/>
    <col min="18" max="18" width="7.44140625" style="1" bestFit="1" customWidth="1"/>
    <col min="19" max="16384" width="8.88671875" style="13"/>
  </cols>
  <sheetData>
    <row r="1" spans="1:18" ht="15" x14ac:dyDescent="0.2">
      <c r="A1" s="27" t="s">
        <v>58</v>
      </c>
      <c r="B1" s="27"/>
      <c r="I1" s="28" t="s">
        <v>36</v>
      </c>
      <c r="J1" s="28"/>
      <c r="K1" s="28"/>
      <c r="L1" s="28"/>
      <c r="M1" s="28"/>
      <c r="N1" s="28"/>
      <c r="O1" s="28"/>
      <c r="P1" s="28"/>
      <c r="Q1" s="28"/>
      <c r="R1" s="28"/>
    </row>
    <row r="2" spans="1:18" s="14" customFormat="1" x14ac:dyDescent="0.2">
      <c r="A2" s="3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</row>
    <row r="3" spans="1:18" x14ac:dyDescent="0.2">
      <c r="A3" s="15">
        <v>42848</v>
      </c>
      <c r="B3" s="13" t="s">
        <v>0</v>
      </c>
      <c r="C3" s="13">
        <v>171</v>
      </c>
      <c r="D3" s="13" t="s">
        <v>2</v>
      </c>
      <c r="G3" s="13" t="s">
        <v>3</v>
      </c>
      <c r="I3" s="1">
        <v>11</v>
      </c>
      <c r="J3" s="1">
        <v>29</v>
      </c>
      <c r="K3" s="1">
        <v>50</v>
      </c>
      <c r="L3" s="1">
        <v>95</v>
      </c>
      <c r="M3" s="1">
        <v>154</v>
      </c>
      <c r="N3" s="1">
        <v>159</v>
      </c>
      <c r="O3" s="1">
        <v>167</v>
      </c>
      <c r="P3" s="1" t="s">
        <v>59</v>
      </c>
    </row>
    <row r="4" spans="1:18" x14ac:dyDescent="0.2">
      <c r="B4" s="13" t="s">
        <v>19</v>
      </c>
      <c r="E4" s="13">
        <v>175</v>
      </c>
      <c r="F4" s="13" t="s">
        <v>27</v>
      </c>
      <c r="H4" s="13" t="s">
        <v>37</v>
      </c>
      <c r="I4" s="1">
        <f>I3</f>
        <v>11</v>
      </c>
      <c r="J4" s="1">
        <f>J3-I3</f>
        <v>18</v>
      </c>
      <c r="K4" s="1">
        <f t="shared" ref="K4:O4" si="0">K3-J3</f>
        <v>21</v>
      </c>
      <c r="L4" s="1">
        <f t="shared" si="0"/>
        <v>45</v>
      </c>
      <c r="M4" s="1">
        <f t="shared" si="0"/>
        <v>59</v>
      </c>
      <c r="N4" s="1">
        <f t="shared" si="0"/>
        <v>5</v>
      </c>
      <c r="O4" s="1">
        <f t="shared" si="0"/>
        <v>8</v>
      </c>
      <c r="P4" s="1" t="s">
        <v>60</v>
      </c>
    </row>
    <row r="5" spans="1:18" s="14" customFormat="1" x14ac:dyDescent="0.2">
      <c r="A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">
      <c r="A6" s="15">
        <v>42854</v>
      </c>
      <c r="B6" s="13" t="s">
        <v>61</v>
      </c>
      <c r="E6" s="13">
        <v>208</v>
      </c>
      <c r="F6" s="13" t="s">
        <v>14</v>
      </c>
      <c r="G6" s="13" t="s">
        <v>3</v>
      </c>
    </row>
    <row r="7" spans="1:18" x14ac:dyDescent="0.2">
      <c r="B7" s="13" t="s">
        <v>0</v>
      </c>
      <c r="C7" s="13">
        <v>80</v>
      </c>
      <c r="D7" s="13" t="s">
        <v>5</v>
      </c>
      <c r="I7" s="1">
        <v>9</v>
      </c>
      <c r="J7" s="1">
        <v>31</v>
      </c>
      <c r="K7" s="1">
        <v>31</v>
      </c>
      <c r="L7" s="1">
        <v>39</v>
      </c>
      <c r="M7" s="1">
        <v>41</v>
      </c>
      <c r="N7" s="1">
        <v>51</v>
      </c>
      <c r="O7" s="1">
        <v>55</v>
      </c>
      <c r="P7" s="1" t="s">
        <v>68</v>
      </c>
    </row>
    <row r="8" spans="1:18" s="14" customFormat="1" x14ac:dyDescent="0.2">
      <c r="A8" s="3"/>
      <c r="H8" s="14" t="s">
        <v>37</v>
      </c>
      <c r="I8" s="3">
        <f>I7</f>
        <v>9</v>
      </c>
      <c r="J8" s="3">
        <f>J7-I7</f>
        <v>22</v>
      </c>
      <c r="K8" s="3">
        <f t="shared" ref="K8" si="1">K7-J7</f>
        <v>0</v>
      </c>
      <c r="L8" s="3">
        <f t="shared" ref="L8" si="2">L7-K7</f>
        <v>8</v>
      </c>
      <c r="M8" s="3">
        <f t="shared" ref="M8" si="3">M7-L7</f>
        <v>2</v>
      </c>
      <c r="N8" s="3">
        <f t="shared" ref="N8" si="4">N7-M7</f>
        <v>10</v>
      </c>
      <c r="O8" s="3">
        <f t="shared" ref="O8" si="5">O7-N7</f>
        <v>4</v>
      </c>
      <c r="P8" s="3" t="s">
        <v>68</v>
      </c>
      <c r="Q8" s="3"/>
      <c r="R8" s="3"/>
    </row>
    <row r="9" spans="1:18" x14ac:dyDescent="0.2">
      <c r="A9" s="15">
        <v>42862</v>
      </c>
      <c r="B9" s="13" t="s">
        <v>0</v>
      </c>
      <c r="C9" s="13">
        <v>204</v>
      </c>
      <c r="D9" s="13" t="s">
        <v>69</v>
      </c>
      <c r="G9" s="13" t="s">
        <v>8</v>
      </c>
      <c r="I9" s="1">
        <v>43</v>
      </c>
      <c r="J9" s="1">
        <v>85</v>
      </c>
      <c r="K9" s="1">
        <v>151</v>
      </c>
      <c r="L9" s="1" t="s">
        <v>70</v>
      </c>
    </row>
    <row r="10" spans="1:18" x14ac:dyDescent="0.2">
      <c r="B10" s="13" t="s">
        <v>62</v>
      </c>
      <c r="E10" s="13">
        <v>204</v>
      </c>
      <c r="F10" s="13" t="s">
        <v>1</v>
      </c>
      <c r="H10" s="13" t="s">
        <v>37</v>
      </c>
      <c r="I10" s="1">
        <f>I9</f>
        <v>43</v>
      </c>
      <c r="J10" s="1">
        <f>J9-I9</f>
        <v>42</v>
      </c>
      <c r="K10" s="1">
        <f>K9-J9</f>
        <v>66</v>
      </c>
      <c r="L10" s="1" t="s">
        <v>71</v>
      </c>
    </row>
    <row r="11" spans="1:18" s="14" customFormat="1" x14ac:dyDescent="0.2">
      <c r="A11" s="3"/>
      <c r="R11" s="3"/>
    </row>
    <row r="12" spans="1:18" x14ac:dyDescent="0.2">
      <c r="A12" s="15">
        <v>42869</v>
      </c>
      <c r="B12" s="13" t="s">
        <v>0</v>
      </c>
      <c r="C12" s="13">
        <v>181</v>
      </c>
      <c r="D12" s="13" t="s">
        <v>17</v>
      </c>
      <c r="G12" s="13" t="s">
        <v>6</v>
      </c>
      <c r="I12" s="1">
        <v>10</v>
      </c>
      <c r="J12" s="1">
        <v>16</v>
      </c>
      <c r="K12" s="1">
        <v>88</v>
      </c>
      <c r="L12" s="1">
        <v>101</v>
      </c>
      <c r="M12" s="1">
        <v>120</v>
      </c>
      <c r="N12" s="1">
        <v>122</v>
      </c>
      <c r="O12" s="1">
        <v>165</v>
      </c>
      <c r="P12" s="1">
        <v>174</v>
      </c>
      <c r="Q12" s="1" t="s">
        <v>72</v>
      </c>
    </row>
    <row r="13" spans="1:18" x14ac:dyDescent="0.2">
      <c r="B13" s="13" t="s">
        <v>9</v>
      </c>
      <c r="E13" s="13">
        <v>107</v>
      </c>
      <c r="F13" s="13" t="s">
        <v>7</v>
      </c>
      <c r="H13" s="13" t="s">
        <v>37</v>
      </c>
      <c r="I13" s="1">
        <f>I12</f>
        <v>10</v>
      </c>
      <c r="J13" s="1">
        <f>J12-I12</f>
        <v>6</v>
      </c>
      <c r="K13" s="4">
        <f t="shared" ref="K13:M13" si="6">K12-J12</f>
        <v>72</v>
      </c>
      <c r="L13" s="1">
        <f t="shared" si="6"/>
        <v>13</v>
      </c>
      <c r="M13" s="1">
        <f t="shared" si="6"/>
        <v>19</v>
      </c>
      <c r="N13" s="1">
        <f>N12-M12</f>
        <v>2</v>
      </c>
      <c r="O13" s="4">
        <f t="shared" ref="O13" si="7">O12-N12</f>
        <v>43</v>
      </c>
      <c r="P13" s="1">
        <f t="shared" ref="P13" si="8">P12-O12</f>
        <v>9</v>
      </c>
      <c r="Q13" s="1" t="s">
        <v>73</v>
      </c>
    </row>
    <row r="14" spans="1:18" s="14" customFormat="1" x14ac:dyDescent="0.2">
      <c r="A14" s="3"/>
      <c r="O14" s="3"/>
      <c r="P14" s="3"/>
      <c r="Q14" s="3"/>
      <c r="R14" s="3"/>
    </row>
    <row r="15" spans="1:18" s="17" customFormat="1" x14ac:dyDescent="0.2">
      <c r="A15" s="34">
        <v>42876</v>
      </c>
      <c r="B15" s="17" t="s">
        <v>122</v>
      </c>
      <c r="E15" s="17">
        <v>172</v>
      </c>
      <c r="F15" s="17" t="s">
        <v>17</v>
      </c>
      <c r="G15" s="17" t="s">
        <v>8</v>
      </c>
      <c r="O15" s="9"/>
      <c r="P15" s="9"/>
      <c r="Q15" s="9"/>
      <c r="R15" s="9"/>
    </row>
    <row r="16" spans="1:18" s="17" customFormat="1" x14ac:dyDescent="0.2">
      <c r="A16" s="9"/>
      <c r="B16" s="17" t="s">
        <v>0</v>
      </c>
      <c r="C16" s="17">
        <v>120</v>
      </c>
      <c r="D16" s="17" t="s">
        <v>14</v>
      </c>
      <c r="H16" s="13"/>
      <c r="I16" s="25">
        <v>29</v>
      </c>
      <c r="J16" s="25">
        <v>41</v>
      </c>
      <c r="K16" s="17">
        <v>51</v>
      </c>
      <c r="L16" s="17">
        <v>77</v>
      </c>
      <c r="M16" s="17">
        <v>89</v>
      </c>
      <c r="N16" s="17">
        <v>97</v>
      </c>
      <c r="O16" s="9" t="s">
        <v>123</v>
      </c>
      <c r="P16" s="9"/>
      <c r="Q16" s="9"/>
      <c r="R16" s="9"/>
    </row>
    <row r="17" spans="1:18" s="14" customFormat="1" x14ac:dyDescent="0.2">
      <c r="A17" s="3"/>
      <c r="H17" s="14" t="s">
        <v>37</v>
      </c>
      <c r="I17" s="3">
        <f>I16</f>
        <v>29</v>
      </c>
      <c r="J17" s="3">
        <f>J16-I16</f>
        <v>12</v>
      </c>
      <c r="K17" s="3">
        <f t="shared" ref="K17:P17" si="9">K16-J16</f>
        <v>10</v>
      </c>
      <c r="L17" s="3">
        <f t="shared" si="9"/>
        <v>26</v>
      </c>
      <c r="M17" s="3">
        <f t="shared" si="9"/>
        <v>12</v>
      </c>
      <c r="N17" s="3">
        <f t="shared" si="9"/>
        <v>8</v>
      </c>
      <c r="O17" s="3" t="s">
        <v>124</v>
      </c>
      <c r="P17" s="3"/>
      <c r="Q17" s="3"/>
      <c r="R17" s="3"/>
    </row>
    <row r="18" spans="1:18" x14ac:dyDescent="0.2">
      <c r="A18" s="15">
        <v>42883</v>
      </c>
      <c r="B18" s="13" t="s">
        <v>65</v>
      </c>
      <c r="E18" s="13">
        <v>234</v>
      </c>
      <c r="F18" s="13" t="s">
        <v>74</v>
      </c>
      <c r="G18" s="13" t="s">
        <v>3</v>
      </c>
    </row>
    <row r="19" spans="1:18" x14ac:dyDescent="0.2">
      <c r="B19" s="13" t="s">
        <v>0</v>
      </c>
      <c r="C19" s="13">
        <v>112</v>
      </c>
      <c r="D19" s="13" t="s">
        <v>14</v>
      </c>
      <c r="I19" s="1">
        <v>17</v>
      </c>
      <c r="J19" s="1">
        <v>19</v>
      </c>
      <c r="K19" s="1">
        <v>24</v>
      </c>
      <c r="L19" s="1">
        <v>26</v>
      </c>
      <c r="M19" s="1">
        <v>92</v>
      </c>
      <c r="N19" s="1">
        <v>102</v>
      </c>
      <c r="O19" s="1" t="s">
        <v>75</v>
      </c>
    </row>
    <row r="20" spans="1:18" s="14" customFormat="1" x14ac:dyDescent="0.2">
      <c r="A20" s="3"/>
      <c r="H20" s="14" t="s">
        <v>37</v>
      </c>
      <c r="I20" s="3">
        <f>I19</f>
        <v>17</v>
      </c>
      <c r="J20" s="3">
        <f>J19-I19</f>
        <v>2</v>
      </c>
      <c r="K20" s="3">
        <f t="shared" ref="K20:N20" si="10">K19-J19</f>
        <v>5</v>
      </c>
      <c r="L20" s="3">
        <f t="shared" si="10"/>
        <v>2</v>
      </c>
      <c r="M20" s="3">
        <f t="shared" si="10"/>
        <v>66</v>
      </c>
      <c r="N20" s="3">
        <f t="shared" si="10"/>
        <v>10</v>
      </c>
      <c r="O20" s="3" t="s">
        <v>38</v>
      </c>
      <c r="Q20" s="3"/>
      <c r="R20" s="3"/>
    </row>
    <row r="21" spans="1:18" x14ac:dyDescent="0.2">
      <c r="A21" s="15">
        <v>42890</v>
      </c>
      <c r="B21" s="13" t="s">
        <v>0</v>
      </c>
      <c r="C21" s="13">
        <v>94</v>
      </c>
      <c r="D21" s="13" t="s">
        <v>2</v>
      </c>
      <c r="G21" s="13" t="s">
        <v>3</v>
      </c>
      <c r="I21" s="1">
        <v>8</v>
      </c>
      <c r="J21" s="1">
        <v>8</v>
      </c>
      <c r="K21" s="1">
        <v>41</v>
      </c>
      <c r="L21" s="1">
        <v>44</v>
      </c>
      <c r="M21" s="1">
        <v>71</v>
      </c>
      <c r="N21" s="1">
        <v>72</v>
      </c>
      <c r="O21" s="1" t="s">
        <v>68</v>
      </c>
    </row>
    <row r="22" spans="1:18" x14ac:dyDescent="0.2">
      <c r="B22" s="13" t="s">
        <v>64</v>
      </c>
      <c r="E22" s="13">
        <v>98</v>
      </c>
      <c r="F22" s="13" t="s">
        <v>27</v>
      </c>
      <c r="H22" s="13" t="s">
        <v>37</v>
      </c>
      <c r="I22" s="1">
        <f>I21</f>
        <v>8</v>
      </c>
      <c r="J22" s="1">
        <f>J21-I21</f>
        <v>0</v>
      </c>
      <c r="K22" s="1">
        <f t="shared" ref="K22" si="11">K21-J21</f>
        <v>33</v>
      </c>
      <c r="L22" s="1">
        <f t="shared" ref="L22" si="12">L21-K21</f>
        <v>3</v>
      </c>
      <c r="M22" s="1">
        <f t="shared" ref="M22" si="13">M21-L21</f>
        <v>27</v>
      </c>
      <c r="N22" s="1">
        <f t="shared" ref="N22" si="14">N21-M21</f>
        <v>1</v>
      </c>
      <c r="O22" s="1" t="s">
        <v>68</v>
      </c>
    </row>
    <row r="23" spans="1:18" s="14" customFormat="1" x14ac:dyDescent="0.2">
      <c r="A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">
      <c r="A24" s="15">
        <v>42897</v>
      </c>
      <c r="B24" s="13" t="s">
        <v>12</v>
      </c>
      <c r="C24" s="13">
        <v>202</v>
      </c>
      <c r="D24" s="13" t="s">
        <v>1</v>
      </c>
      <c r="G24" s="13" t="s">
        <v>3</v>
      </c>
    </row>
    <row r="25" spans="1:18" x14ac:dyDescent="0.2">
      <c r="B25" s="13" t="s">
        <v>0</v>
      </c>
      <c r="E25" s="13">
        <v>87</v>
      </c>
      <c r="F25" s="13" t="s">
        <v>7</v>
      </c>
      <c r="I25" s="1">
        <v>0</v>
      </c>
      <c r="J25" s="1">
        <v>35</v>
      </c>
      <c r="K25" s="1">
        <v>63</v>
      </c>
      <c r="L25" s="1">
        <v>70</v>
      </c>
      <c r="M25" s="1">
        <v>75</v>
      </c>
      <c r="N25" s="1">
        <v>75</v>
      </c>
      <c r="O25" s="1">
        <v>76</v>
      </c>
      <c r="P25" s="1">
        <v>76</v>
      </c>
      <c r="Q25" s="1">
        <v>78</v>
      </c>
      <c r="R25" s="1">
        <v>87</v>
      </c>
    </row>
    <row r="26" spans="1:18" s="14" customFormat="1" x14ac:dyDescent="0.2">
      <c r="A26" s="3"/>
      <c r="H26" s="14" t="s">
        <v>37</v>
      </c>
      <c r="I26" s="3">
        <f>I25</f>
        <v>0</v>
      </c>
      <c r="J26" s="3">
        <f>J25-I25</f>
        <v>35</v>
      </c>
      <c r="K26" s="3">
        <f t="shared" ref="K26:L26" si="15">K25-J25</f>
        <v>28</v>
      </c>
      <c r="L26" s="3">
        <f t="shared" si="15"/>
        <v>7</v>
      </c>
      <c r="M26" s="3">
        <f t="shared" ref="M26:N26" si="16">M25-L25</f>
        <v>5</v>
      </c>
      <c r="N26" s="3">
        <f t="shared" si="16"/>
        <v>0</v>
      </c>
      <c r="O26" s="3">
        <f t="shared" ref="O26:P26" si="17">O25-N25</f>
        <v>1</v>
      </c>
      <c r="P26" s="3">
        <f t="shared" si="17"/>
        <v>0</v>
      </c>
      <c r="Q26" s="3">
        <f t="shared" ref="Q26:R26" si="18">Q25-P25</f>
        <v>2</v>
      </c>
      <c r="R26" s="3">
        <f t="shared" si="18"/>
        <v>9</v>
      </c>
    </row>
    <row r="27" spans="1:18" x14ac:dyDescent="0.2">
      <c r="A27" s="15">
        <v>42904</v>
      </c>
      <c r="B27" s="13" t="s">
        <v>0</v>
      </c>
      <c r="C27" s="13">
        <v>114</v>
      </c>
      <c r="D27" s="13" t="s">
        <v>76</v>
      </c>
      <c r="G27" s="13" t="s">
        <v>3</v>
      </c>
      <c r="I27" s="1">
        <v>6</v>
      </c>
      <c r="J27" s="1">
        <v>11</v>
      </c>
      <c r="K27" s="1">
        <v>16</v>
      </c>
      <c r="L27" s="1">
        <v>63</v>
      </c>
      <c r="M27" s="1">
        <v>80</v>
      </c>
      <c r="N27" s="1">
        <v>88</v>
      </c>
      <c r="O27" s="1">
        <v>89</v>
      </c>
      <c r="P27" s="1">
        <v>94</v>
      </c>
      <c r="Q27" s="1">
        <v>96</v>
      </c>
      <c r="R27" s="1" t="s">
        <v>77</v>
      </c>
    </row>
    <row r="28" spans="1:18" x14ac:dyDescent="0.2">
      <c r="B28" s="13" t="s">
        <v>63</v>
      </c>
      <c r="E28" s="13">
        <v>117</v>
      </c>
      <c r="F28" s="13" t="s">
        <v>27</v>
      </c>
      <c r="H28" s="13" t="s">
        <v>37</v>
      </c>
      <c r="I28" s="1">
        <f>I27</f>
        <v>6</v>
      </c>
      <c r="J28" s="1">
        <f>J27-I27</f>
        <v>5</v>
      </c>
      <c r="K28" s="1">
        <f t="shared" ref="K28" si="19">K27-J27</f>
        <v>5</v>
      </c>
      <c r="L28" s="1">
        <f t="shared" ref="L28" si="20">L27-K27</f>
        <v>47</v>
      </c>
      <c r="M28" s="1">
        <f t="shared" ref="M28" si="21">M27-L27</f>
        <v>17</v>
      </c>
      <c r="N28" s="1">
        <f t="shared" ref="N28" si="22">N27-M27</f>
        <v>8</v>
      </c>
      <c r="O28" s="1">
        <f t="shared" ref="O28" si="23">O27-N27</f>
        <v>1</v>
      </c>
      <c r="P28" s="1">
        <f t="shared" ref="P28" si="24">P27-O27</f>
        <v>5</v>
      </c>
      <c r="Q28" s="1">
        <f t="shared" ref="Q28" si="25">Q27-P27</f>
        <v>2</v>
      </c>
      <c r="R28" s="4" t="s">
        <v>78</v>
      </c>
    </row>
    <row r="29" spans="1:18" s="14" customFormat="1" x14ac:dyDescent="0.2">
      <c r="A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15">
        <v>42911</v>
      </c>
      <c r="B30" s="13" t="s">
        <v>0</v>
      </c>
      <c r="C30" s="13">
        <v>193</v>
      </c>
      <c r="D30" s="13" t="s">
        <v>79</v>
      </c>
      <c r="G30" s="13" t="s">
        <v>3</v>
      </c>
      <c r="I30" s="1">
        <v>11</v>
      </c>
      <c r="J30" s="1">
        <v>25</v>
      </c>
      <c r="K30" s="1">
        <v>82</v>
      </c>
      <c r="L30" s="1">
        <v>82</v>
      </c>
      <c r="M30" s="1">
        <v>105</v>
      </c>
      <c r="N30" s="1" t="s">
        <v>80</v>
      </c>
    </row>
    <row r="31" spans="1:18" x14ac:dyDescent="0.2">
      <c r="B31" s="13" t="s">
        <v>16</v>
      </c>
      <c r="E31" s="13">
        <v>194</v>
      </c>
      <c r="F31" s="13" t="s">
        <v>10</v>
      </c>
      <c r="H31" s="13" t="s">
        <v>37</v>
      </c>
      <c r="I31" s="1">
        <f>I30</f>
        <v>11</v>
      </c>
      <c r="J31" s="1">
        <f>J30-I30</f>
        <v>14</v>
      </c>
      <c r="K31" s="1">
        <f t="shared" ref="K31" si="26">K30-J30</f>
        <v>57</v>
      </c>
      <c r="L31" s="1">
        <f t="shared" ref="L31" si="27">L30-K30</f>
        <v>0</v>
      </c>
      <c r="M31" s="1">
        <f t="shared" ref="M31" si="28">M30-L30</f>
        <v>23</v>
      </c>
      <c r="N31" s="4" t="s">
        <v>81</v>
      </c>
    </row>
    <row r="32" spans="1:18" s="14" customFormat="1" x14ac:dyDescent="0.2">
      <c r="A32" s="3"/>
      <c r="R32" s="3"/>
    </row>
    <row r="33" spans="1:18" x14ac:dyDescent="0.2">
      <c r="A33" s="15">
        <v>42918</v>
      </c>
      <c r="B33" s="13" t="s">
        <v>13</v>
      </c>
      <c r="E33" s="13">
        <v>223</v>
      </c>
      <c r="F33" s="13" t="s">
        <v>69</v>
      </c>
      <c r="G33" s="13" t="s">
        <v>8</v>
      </c>
      <c r="I33" s="13"/>
      <c r="J33" s="13"/>
      <c r="K33" s="13"/>
      <c r="L33" s="13"/>
      <c r="M33" s="13"/>
      <c r="N33" s="13"/>
    </row>
    <row r="34" spans="1:18" x14ac:dyDescent="0.2">
      <c r="B34" s="13" t="s">
        <v>0</v>
      </c>
      <c r="C34" s="13">
        <v>202</v>
      </c>
      <c r="D34" s="13" t="s">
        <v>1</v>
      </c>
      <c r="I34" s="1">
        <v>1</v>
      </c>
      <c r="J34" s="1">
        <v>78</v>
      </c>
      <c r="K34" s="1">
        <v>96</v>
      </c>
      <c r="L34" s="1">
        <v>138</v>
      </c>
      <c r="M34" s="1">
        <v>149</v>
      </c>
      <c r="N34" s="1">
        <v>153</v>
      </c>
      <c r="O34" s="1">
        <v>162</v>
      </c>
      <c r="P34" s="1">
        <v>170</v>
      </c>
      <c r="Q34" s="1">
        <v>202</v>
      </c>
    </row>
    <row r="35" spans="1:18" s="14" customFormat="1" x14ac:dyDescent="0.2">
      <c r="A35" s="3"/>
      <c r="H35" s="14" t="s">
        <v>37</v>
      </c>
      <c r="I35" s="3">
        <f>I34</f>
        <v>1</v>
      </c>
      <c r="J35" s="3">
        <f>J34-I34</f>
        <v>77</v>
      </c>
      <c r="K35" s="3">
        <f t="shared" ref="K35" si="29">K34-J34</f>
        <v>18</v>
      </c>
      <c r="L35" s="3">
        <f t="shared" ref="L35" si="30">L34-K34</f>
        <v>42</v>
      </c>
      <c r="M35" s="3">
        <f t="shared" ref="M35" si="31">M34-L34</f>
        <v>11</v>
      </c>
      <c r="N35" s="3">
        <f t="shared" ref="N35" si="32">N34-M34</f>
        <v>4</v>
      </c>
      <c r="O35" s="3">
        <f t="shared" ref="O35" si="33">O34-N34</f>
        <v>9</v>
      </c>
      <c r="P35" s="3">
        <f t="shared" ref="P35" si="34">P34-O34</f>
        <v>8</v>
      </c>
      <c r="Q35" s="5">
        <f t="shared" ref="Q35" si="35">Q34-P34</f>
        <v>32</v>
      </c>
      <c r="R35" s="3"/>
    </row>
    <row r="36" spans="1:18" x14ac:dyDescent="0.2">
      <c r="A36" s="15">
        <v>42925</v>
      </c>
      <c r="B36" s="13" t="s">
        <v>0</v>
      </c>
      <c r="C36" s="13">
        <v>159</v>
      </c>
      <c r="D36" s="13" t="s">
        <v>79</v>
      </c>
      <c r="G36" s="13" t="s">
        <v>6</v>
      </c>
      <c r="I36" s="1">
        <v>43</v>
      </c>
      <c r="J36" s="1">
        <v>107</v>
      </c>
      <c r="K36" s="1">
        <v>128</v>
      </c>
      <c r="L36" s="1">
        <v>128</v>
      </c>
      <c r="M36" s="1">
        <v>157</v>
      </c>
      <c r="N36" s="1" t="s">
        <v>82</v>
      </c>
    </row>
    <row r="37" spans="1:18" x14ac:dyDescent="0.2">
      <c r="B37" s="13" t="s">
        <v>18</v>
      </c>
      <c r="E37" s="13">
        <v>91</v>
      </c>
      <c r="F37" s="13" t="s">
        <v>7</v>
      </c>
      <c r="H37" s="13" t="s">
        <v>37</v>
      </c>
      <c r="I37" s="1">
        <f>I36</f>
        <v>43</v>
      </c>
      <c r="J37" s="1">
        <f>J36-I36</f>
        <v>64</v>
      </c>
      <c r="K37" s="1">
        <f t="shared" ref="K37" si="36">K36-J36</f>
        <v>21</v>
      </c>
      <c r="L37" s="1">
        <f t="shared" ref="L37" si="37">L36-K36</f>
        <v>0</v>
      </c>
      <c r="M37" s="1">
        <f t="shared" ref="M37" si="38">M36-L36</f>
        <v>29</v>
      </c>
      <c r="N37" s="1" t="s">
        <v>83</v>
      </c>
    </row>
    <row r="38" spans="1:18" s="14" customFormat="1" x14ac:dyDescent="0.2">
      <c r="A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">
      <c r="A39" s="15">
        <v>42932</v>
      </c>
      <c r="B39" s="13" t="s">
        <v>26</v>
      </c>
      <c r="E39" s="13">
        <v>257</v>
      </c>
      <c r="F39" s="13" t="s">
        <v>79</v>
      </c>
      <c r="G39" s="13" t="s">
        <v>3</v>
      </c>
      <c r="I39" s="13"/>
      <c r="J39" s="13"/>
      <c r="K39" s="13"/>
      <c r="L39" s="13"/>
      <c r="M39" s="13"/>
      <c r="N39" s="13"/>
    </row>
    <row r="40" spans="1:18" x14ac:dyDescent="0.2">
      <c r="B40" s="13" t="s">
        <v>0</v>
      </c>
      <c r="C40" s="13">
        <v>219</v>
      </c>
      <c r="D40" s="13" t="s">
        <v>14</v>
      </c>
      <c r="I40" s="1">
        <v>0</v>
      </c>
      <c r="J40" s="1">
        <v>101</v>
      </c>
      <c r="K40" s="1">
        <v>151</v>
      </c>
      <c r="L40" s="1">
        <v>165</v>
      </c>
      <c r="M40" s="1">
        <v>165</v>
      </c>
      <c r="N40" s="1">
        <v>179</v>
      </c>
      <c r="O40" s="1" t="s">
        <v>84</v>
      </c>
    </row>
    <row r="41" spans="1:18" s="14" customFormat="1" x14ac:dyDescent="0.2">
      <c r="A41" s="3"/>
      <c r="H41" s="14" t="s">
        <v>37</v>
      </c>
      <c r="I41" s="3">
        <f>I40</f>
        <v>0</v>
      </c>
      <c r="J41" s="5">
        <f>J40-I40</f>
        <v>101</v>
      </c>
      <c r="K41" s="3">
        <f t="shared" ref="K41" si="39">K40-J40</f>
        <v>50</v>
      </c>
      <c r="L41" s="3">
        <f t="shared" ref="L41" si="40">L40-K40</f>
        <v>14</v>
      </c>
      <c r="M41" s="3">
        <f t="shared" ref="M41" si="41">M40-L40</f>
        <v>0</v>
      </c>
      <c r="N41" s="3">
        <f t="shared" ref="N41" si="42">N40-M40</f>
        <v>14</v>
      </c>
      <c r="O41" s="3" t="s">
        <v>85</v>
      </c>
      <c r="P41" s="3"/>
      <c r="Q41" s="3"/>
      <c r="R41" s="3"/>
    </row>
    <row r="42" spans="1:18" x14ac:dyDescent="0.2">
      <c r="A42" s="15">
        <v>42939</v>
      </c>
      <c r="B42" s="13" t="s">
        <v>0</v>
      </c>
      <c r="G42" s="13" t="s">
        <v>86</v>
      </c>
    </row>
    <row r="43" spans="1:18" x14ac:dyDescent="0.2">
      <c r="B43" s="13" t="s">
        <v>20</v>
      </c>
    </row>
    <row r="44" spans="1:18" s="14" customFormat="1" x14ac:dyDescent="0.2">
      <c r="A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15">
        <v>42945</v>
      </c>
      <c r="B45" s="13" t="s">
        <v>0</v>
      </c>
      <c r="C45" s="13">
        <v>145</v>
      </c>
      <c r="D45" s="13" t="s">
        <v>10</v>
      </c>
      <c r="G45" s="13" t="s">
        <v>6</v>
      </c>
      <c r="I45" s="6">
        <v>33</v>
      </c>
      <c r="J45" s="6">
        <v>85</v>
      </c>
      <c r="K45" s="1">
        <v>95</v>
      </c>
      <c r="L45" s="6">
        <v>103</v>
      </c>
      <c r="M45" s="1">
        <v>127</v>
      </c>
      <c r="N45" s="1">
        <v>142</v>
      </c>
      <c r="O45" s="1">
        <v>144</v>
      </c>
      <c r="P45" s="1" t="s">
        <v>87</v>
      </c>
    </row>
    <row r="46" spans="1:18" x14ac:dyDescent="0.2">
      <c r="B46" s="13" t="s">
        <v>21</v>
      </c>
      <c r="E46" s="13">
        <v>91</v>
      </c>
      <c r="F46" s="13" t="s">
        <v>7</v>
      </c>
      <c r="H46" s="13" t="s">
        <v>37</v>
      </c>
      <c r="I46" s="1">
        <f>I45</f>
        <v>33</v>
      </c>
      <c r="J46" s="1">
        <f>J45-I45</f>
        <v>52</v>
      </c>
      <c r="K46" s="1">
        <f t="shared" ref="K46:O46" si="43">K45-J45</f>
        <v>10</v>
      </c>
      <c r="L46" s="1">
        <f t="shared" si="43"/>
        <v>8</v>
      </c>
      <c r="M46" s="1">
        <f t="shared" si="43"/>
        <v>24</v>
      </c>
      <c r="N46" s="1">
        <f t="shared" si="43"/>
        <v>15</v>
      </c>
      <c r="O46" s="1">
        <f t="shared" si="43"/>
        <v>2</v>
      </c>
      <c r="P46" s="1" t="s">
        <v>39</v>
      </c>
    </row>
    <row r="47" spans="1:18" s="14" customFormat="1" x14ac:dyDescent="0.2">
      <c r="A47" s="3"/>
      <c r="I47" s="32" t="s">
        <v>97</v>
      </c>
      <c r="J47" s="32"/>
      <c r="K47" s="3"/>
      <c r="L47" s="3"/>
      <c r="M47" s="3"/>
      <c r="N47" s="3"/>
      <c r="O47" s="3"/>
      <c r="P47" s="3"/>
      <c r="Q47" s="3"/>
      <c r="R47" s="3"/>
    </row>
    <row r="48" spans="1:18" x14ac:dyDescent="0.2">
      <c r="A48" s="15">
        <v>42946</v>
      </c>
      <c r="B48" s="13" t="s">
        <v>0</v>
      </c>
      <c r="C48" s="13">
        <v>178</v>
      </c>
      <c r="D48" s="13" t="s">
        <v>27</v>
      </c>
      <c r="G48" s="13" t="s">
        <v>6</v>
      </c>
      <c r="I48" s="1">
        <v>79</v>
      </c>
      <c r="J48" s="6">
        <v>93</v>
      </c>
      <c r="K48" s="1">
        <v>127</v>
      </c>
      <c r="L48" s="6">
        <v>164</v>
      </c>
      <c r="M48" s="1" t="s">
        <v>88</v>
      </c>
    </row>
    <row r="49" spans="1:18" x14ac:dyDescent="0.2">
      <c r="B49" s="13" t="s">
        <v>22</v>
      </c>
      <c r="E49" s="13">
        <v>96</v>
      </c>
      <c r="F49" s="13" t="s">
        <v>7</v>
      </c>
      <c r="H49" s="13" t="s">
        <v>37</v>
      </c>
      <c r="I49" s="4">
        <f>I48</f>
        <v>79</v>
      </c>
      <c r="J49" s="1">
        <f>J48-I48</f>
        <v>14</v>
      </c>
      <c r="K49" s="1">
        <f t="shared" ref="K49:L49" si="44">K48-J48</f>
        <v>34</v>
      </c>
      <c r="L49" s="1">
        <f t="shared" si="44"/>
        <v>37</v>
      </c>
      <c r="M49" s="1" t="s">
        <v>99</v>
      </c>
    </row>
    <row r="50" spans="1:18" s="14" customFormat="1" x14ac:dyDescent="0.2">
      <c r="A50" s="3"/>
      <c r="I50" s="32" t="s">
        <v>97</v>
      </c>
      <c r="J50" s="32"/>
      <c r="N50" s="3"/>
      <c r="O50" s="3"/>
      <c r="P50" s="3"/>
      <c r="Q50" s="3"/>
      <c r="R50" s="3"/>
    </row>
    <row r="51" spans="1:18" x14ac:dyDescent="0.2">
      <c r="A51" s="15">
        <v>42953</v>
      </c>
      <c r="B51" s="13" t="s">
        <v>23</v>
      </c>
      <c r="E51" s="13">
        <v>136</v>
      </c>
      <c r="F51" s="13" t="s">
        <v>7</v>
      </c>
      <c r="G51" s="13" t="s">
        <v>6</v>
      </c>
      <c r="I51" s="33" t="s">
        <v>97</v>
      </c>
      <c r="J51" s="33"/>
    </row>
    <row r="52" spans="1:18" x14ac:dyDescent="0.2">
      <c r="B52" s="13" t="s">
        <v>0</v>
      </c>
      <c r="C52" s="13">
        <v>140</v>
      </c>
      <c r="D52" s="13" t="s">
        <v>27</v>
      </c>
      <c r="I52" s="6">
        <v>73</v>
      </c>
      <c r="J52" s="6">
        <v>91</v>
      </c>
      <c r="K52" s="6">
        <v>111</v>
      </c>
      <c r="L52" s="1">
        <v>131</v>
      </c>
      <c r="M52" s="1">
        <v>133</v>
      </c>
      <c r="N52" s="1" t="s">
        <v>89</v>
      </c>
    </row>
    <row r="53" spans="1:18" s="14" customFormat="1" x14ac:dyDescent="0.2">
      <c r="A53" s="3"/>
      <c r="I53" s="3">
        <f>I52</f>
        <v>73</v>
      </c>
      <c r="J53" s="3">
        <f>J52-I52</f>
        <v>18</v>
      </c>
      <c r="K53" s="3">
        <f t="shared" ref="K53:M53" si="45">K52-J52</f>
        <v>20</v>
      </c>
      <c r="L53" s="3">
        <f t="shared" si="45"/>
        <v>20</v>
      </c>
      <c r="M53" s="3">
        <f t="shared" si="45"/>
        <v>2</v>
      </c>
      <c r="N53" s="3" t="s">
        <v>73</v>
      </c>
      <c r="O53" s="3"/>
      <c r="P53" s="3"/>
      <c r="Q53" s="3"/>
      <c r="R53" s="3"/>
    </row>
    <row r="54" spans="1:18" x14ac:dyDescent="0.2">
      <c r="A54" s="15">
        <v>42960</v>
      </c>
      <c r="B54" s="13" t="s">
        <v>4</v>
      </c>
      <c r="E54" s="13">
        <v>187</v>
      </c>
      <c r="F54" s="13" t="s">
        <v>7</v>
      </c>
      <c r="G54" s="13" t="s">
        <v>3</v>
      </c>
      <c r="I54" s="13"/>
      <c r="J54" s="13"/>
      <c r="K54" s="13"/>
      <c r="L54" s="13"/>
      <c r="M54" s="13"/>
      <c r="N54" s="13"/>
      <c r="O54" s="13"/>
      <c r="P54" s="13"/>
      <c r="Q54" s="13"/>
    </row>
    <row r="55" spans="1:18" x14ac:dyDescent="0.2">
      <c r="B55" s="13" t="s">
        <v>0</v>
      </c>
      <c r="C55" s="13">
        <v>145</v>
      </c>
      <c r="D55" s="13" t="s">
        <v>1</v>
      </c>
      <c r="I55" s="1">
        <v>41</v>
      </c>
      <c r="J55" s="1">
        <v>43</v>
      </c>
      <c r="K55" s="1">
        <v>93</v>
      </c>
      <c r="L55" s="1">
        <v>112</v>
      </c>
      <c r="M55" s="1">
        <v>115</v>
      </c>
      <c r="N55" s="1">
        <v>116</v>
      </c>
      <c r="O55" s="1">
        <v>117</v>
      </c>
      <c r="P55" s="1">
        <v>133</v>
      </c>
      <c r="Q55" s="1">
        <v>145</v>
      </c>
    </row>
    <row r="56" spans="1:18" s="14" customFormat="1" x14ac:dyDescent="0.2">
      <c r="A56" s="3"/>
      <c r="H56" s="14" t="s">
        <v>37</v>
      </c>
      <c r="I56" s="3">
        <f>I55</f>
        <v>41</v>
      </c>
      <c r="J56" s="3">
        <f>J55-I55</f>
        <v>2</v>
      </c>
      <c r="K56" s="3">
        <f t="shared" ref="K56" si="46">K55-J55</f>
        <v>50</v>
      </c>
      <c r="L56" s="3">
        <f t="shared" ref="L56" si="47">L55-K55</f>
        <v>19</v>
      </c>
      <c r="M56" s="3">
        <f t="shared" ref="M56" si="48">M55-L55</f>
        <v>3</v>
      </c>
      <c r="N56" s="3">
        <f t="shared" ref="N56" si="49">N55-M55</f>
        <v>1</v>
      </c>
      <c r="O56" s="3">
        <f t="shared" ref="O56" si="50">O55-N55</f>
        <v>1</v>
      </c>
      <c r="P56" s="3">
        <f t="shared" ref="P56" si="51">P55-O55</f>
        <v>16</v>
      </c>
      <c r="Q56" s="3">
        <f t="shared" ref="Q56" si="52">Q55-P55</f>
        <v>12</v>
      </c>
      <c r="R56" s="3"/>
    </row>
    <row r="57" spans="1:18" x14ac:dyDescent="0.2">
      <c r="A57" s="15">
        <v>42967</v>
      </c>
      <c r="B57" s="13" t="s">
        <v>0</v>
      </c>
      <c r="C57" s="13">
        <v>146</v>
      </c>
      <c r="D57" s="13" t="s">
        <v>17</v>
      </c>
      <c r="G57" s="13" t="s">
        <v>15</v>
      </c>
      <c r="I57" s="1">
        <v>19</v>
      </c>
      <c r="J57" s="1">
        <v>53</v>
      </c>
      <c r="K57" s="1">
        <v>89</v>
      </c>
      <c r="L57" s="1">
        <v>95</v>
      </c>
      <c r="M57" s="1">
        <v>102</v>
      </c>
      <c r="N57" s="1">
        <v>113</v>
      </c>
      <c r="O57" s="1">
        <v>138</v>
      </c>
      <c r="P57" s="1">
        <v>139</v>
      </c>
      <c r="Q57" s="1" t="s">
        <v>91</v>
      </c>
    </row>
    <row r="58" spans="1:18" x14ac:dyDescent="0.2">
      <c r="B58" s="13" t="s">
        <v>28</v>
      </c>
      <c r="E58" s="13">
        <v>93</v>
      </c>
      <c r="F58" s="13" t="s">
        <v>29</v>
      </c>
      <c r="G58" s="13" t="s">
        <v>90</v>
      </c>
      <c r="H58" s="13" t="s">
        <v>37</v>
      </c>
      <c r="I58" s="1">
        <f>I57</f>
        <v>19</v>
      </c>
      <c r="J58" s="1">
        <f>J57-I57</f>
        <v>34</v>
      </c>
      <c r="K58" s="1">
        <f t="shared" ref="K58" si="53">K57-J57</f>
        <v>36</v>
      </c>
      <c r="L58" s="1">
        <f t="shared" ref="L58" si="54">L57-K57</f>
        <v>6</v>
      </c>
      <c r="M58" s="1">
        <f t="shared" ref="M58" si="55">M57-L57</f>
        <v>7</v>
      </c>
      <c r="N58" s="1">
        <f>N57-M57</f>
        <v>11</v>
      </c>
      <c r="O58" s="1">
        <f>O57-N57</f>
        <v>25</v>
      </c>
      <c r="P58" s="1">
        <f>P57-O57</f>
        <v>1</v>
      </c>
      <c r="Q58" s="1" t="s">
        <v>73</v>
      </c>
    </row>
    <row r="59" spans="1:18" s="14" customFormat="1" x14ac:dyDescent="0.2">
      <c r="A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15">
        <v>42974</v>
      </c>
      <c r="B60" s="13" t="s">
        <v>0</v>
      </c>
      <c r="C60" s="13">
        <v>146</v>
      </c>
      <c r="D60" s="13" t="s">
        <v>2</v>
      </c>
      <c r="G60" s="13" t="s">
        <v>3</v>
      </c>
      <c r="I60" s="1">
        <v>22</v>
      </c>
      <c r="J60" s="1">
        <v>42</v>
      </c>
      <c r="K60" s="1">
        <v>63</v>
      </c>
      <c r="L60" s="1">
        <v>70</v>
      </c>
      <c r="M60" s="1">
        <v>78</v>
      </c>
      <c r="N60" s="1">
        <v>140</v>
      </c>
      <c r="O60" s="1">
        <v>146</v>
      </c>
    </row>
    <row r="61" spans="1:18" x14ac:dyDescent="0.2">
      <c r="B61" s="13" t="s">
        <v>66</v>
      </c>
      <c r="E61" s="13">
        <v>150</v>
      </c>
      <c r="F61" s="13" t="s">
        <v>27</v>
      </c>
      <c r="H61" s="13" t="s">
        <v>37</v>
      </c>
      <c r="I61" s="1">
        <f>I60</f>
        <v>22</v>
      </c>
      <c r="J61" s="1">
        <f>J60-I60</f>
        <v>20</v>
      </c>
      <c r="K61" s="1">
        <f t="shared" ref="K61" si="56">K60-J60</f>
        <v>21</v>
      </c>
      <c r="L61" s="1">
        <f t="shared" ref="L61" si="57">L60-K60</f>
        <v>7</v>
      </c>
      <c r="M61" s="1">
        <f t="shared" ref="M61" si="58">M60-L60</f>
        <v>8</v>
      </c>
      <c r="N61" s="1">
        <f>N60-M60</f>
        <v>62</v>
      </c>
      <c r="O61" s="1">
        <f>O60-N60</f>
        <v>6</v>
      </c>
    </row>
    <row r="62" spans="1:18" s="14" customFormat="1" x14ac:dyDescent="0.2">
      <c r="A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">
      <c r="A63" s="15">
        <v>42981</v>
      </c>
      <c r="B63" s="13" t="s">
        <v>0</v>
      </c>
      <c r="G63" s="13" t="s">
        <v>92</v>
      </c>
    </row>
    <row r="64" spans="1:18" x14ac:dyDescent="0.2">
      <c r="B64" s="13" t="s">
        <v>24</v>
      </c>
    </row>
    <row r="65" spans="1:18" s="14" customFormat="1" x14ac:dyDescent="0.2">
      <c r="A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">
      <c r="A66" s="15">
        <v>42988</v>
      </c>
      <c r="B66" s="13" t="s">
        <v>25</v>
      </c>
      <c r="E66" s="13">
        <v>166</v>
      </c>
      <c r="F66" s="13" t="s">
        <v>17</v>
      </c>
      <c r="G66" s="13" t="s">
        <v>6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x14ac:dyDescent="0.2">
      <c r="B67" s="13" t="s">
        <v>0</v>
      </c>
      <c r="C67" s="13">
        <v>167</v>
      </c>
      <c r="D67" s="13" t="s">
        <v>11</v>
      </c>
      <c r="I67" s="1">
        <v>0</v>
      </c>
      <c r="J67" s="1">
        <v>17</v>
      </c>
      <c r="K67" s="1">
        <v>53</v>
      </c>
      <c r="L67" s="1">
        <v>78</v>
      </c>
      <c r="M67" s="1" t="s">
        <v>93</v>
      </c>
    </row>
    <row r="68" spans="1:18" s="14" customFormat="1" x14ac:dyDescent="0.2">
      <c r="A68" s="3"/>
      <c r="H68" s="14" t="s">
        <v>37</v>
      </c>
      <c r="I68" s="3">
        <f>I67</f>
        <v>0</v>
      </c>
      <c r="J68" s="3">
        <f>J67-I67</f>
        <v>17</v>
      </c>
      <c r="K68" s="3">
        <f t="shared" ref="K68:L68" si="59">K67-J67</f>
        <v>36</v>
      </c>
      <c r="L68" s="3">
        <f t="shared" si="59"/>
        <v>25</v>
      </c>
      <c r="M68" s="5" t="s">
        <v>94</v>
      </c>
      <c r="N68" s="3"/>
      <c r="O68" s="3"/>
      <c r="P68" s="3"/>
      <c r="Q68" s="3"/>
      <c r="R68" s="3"/>
    </row>
    <row r="69" spans="1:18" x14ac:dyDescent="0.2">
      <c r="A69" s="15">
        <v>42995</v>
      </c>
      <c r="B69" s="13" t="s">
        <v>67</v>
      </c>
      <c r="E69" s="13">
        <v>252</v>
      </c>
      <c r="F69" s="13" t="s">
        <v>10</v>
      </c>
      <c r="G69" s="13" t="s">
        <v>3</v>
      </c>
      <c r="I69" s="13"/>
      <c r="J69" s="13"/>
      <c r="K69" s="13"/>
      <c r="L69" s="13"/>
      <c r="M69" s="13"/>
      <c r="N69" s="13"/>
      <c r="O69" s="13"/>
      <c r="P69" s="13"/>
    </row>
    <row r="70" spans="1:18" x14ac:dyDescent="0.2">
      <c r="A70" s="15"/>
      <c r="B70" s="13" t="s">
        <v>0</v>
      </c>
      <c r="C70" s="13">
        <v>106</v>
      </c>
      <c r="D70" s="13" t="s">
        <v>7</v>
      </c>
      <c r="I70" s="1">
        <v>25</v>
      </c>
      <c r="J70" s="1">
        <v>58</v>
      </c>
      <c r="K70" s="1">
        <v>73</v>
      </c>
      <c r="L70" s="1">
        <v>75</v>
      </c>
      <c r="M70" s="1">
        <v>75</v>
      </c>
      <c r="N70" s="1">
        <v>82</v>
      </c>
      <c r="O70" s="1">
        <v>87</v>
      </c>
      <c r="P70" s="1">
        <v>100</v>
      </c>
      <c r="Q70" s="1">
        <v>106</v>
      </c>
    </row>
    <row r="71" spans="1:18" s="14" customFormat="1" x14ac:dyDescent="0.2">
      <c r="A71" s="3"/>
      <c r="H71" s="14" t="s">
        <v>37</v>
      </c>
      <c r="I71" s="3">
        <f>I70</f>
        <v>25</v>
      </c>
      <c r="J71" s="3">
        <f>J70-I70</f>
        <v>33</v>
      </c>
      <c r="K71" s="3">
        <f t="shared" ref="K71:Q71" si="60">K70-J70</f>
        <v>15</v>
      </c>
      <c r="L71" s="3">
        <f t="shared" si="60"/>
        <v>2</v>
      </c>
      <c r="M71" s="3">
        <f t="shared" si="60"/>
        <v>0</v>
      </c>
      <c r="N71" s="3">
        <f t="shared" si="60"/>
        <v>7</v>
      </c>
      <c r="O71" s="3">
        <f t="shared" si="60"/>
        <v>5</v>
      </c>
      <c r="P71" s="3">
        <f t="shared" si="60"/>
        <v>13</v>
      </c>
      <c r="Q71" s="3">
        <f t="shared" si="60"/>
        <v>6</v>
      </c>
      <c r="R71" s="3"/>
    </row>
    <row r="72" spans="1:18" x14ac:dyDescent="0.2">
      <c r="A72" s="15">
        <v>42996</v>
      </c>
      <c r="B72" s="13" t="s">
        <v>0</v>
      </c>
      <c r="C72" s="13">
        <v>253</v>
      </c>
      <c r="D72" s="13" t="s">
        <v>2</v>
      </c>
      <c r="G72" s="13" t="s">
        <v>3</v>
      </c>
      <c r="I72" s="1">
        <v>16</v>
      </c>
      <c r="J72" s="1">
        <v>20</v>
      </c>
      <c r="K72" s="1">
        <v>50</v>
      </c>
      <c r="L72" s="1">
        <v>213</v>
      </c>
      <c r="M72" s="1">
        <v>215</v>
      </c>
      <c r="N72" s="1">
        <v>230</v>
      </c>
      <c r="O72" s="1">
        <v>231</v>
      </c>
      <c r="P72" s="1" t="s">
        <v>95</v>
      </c>
    </row>
    <row r="73" spans="1:18" x14ac:dyDescent="0.2">
      <c r="B73" s="13" t="s">
        <v>67</v>
      </c>
      <c r="E73" s="13">
        <v>254</v>
      </c>
      <c r="F73" s="13" t="s">
        <v>10</v>
      </c>
      <c r="H73" s="13" t="s">
        <v>37</v>
      </c>
      <c r="I73" s="1">
        <f>I72</f>
        <v>16</v>
      </c>
      <c r="J73" s="1">
        <f>J72-I72</f>
        <v>4</v>
      </c>
      <c r="K73" s="1">
        <f t="shared" ref="K73:O73" si="61">K72-J72</f>
        <v>30</v>
      </c>
      <c r="L73" s="4">
        <f t="shared" si="61"/>
        <v>163</v>
      </c>
      <c r="M73" s="1">
        <f t="shared" si="61"/>
        <v>2</v>
      </c>
      <c r="N73" s="1">
        <f t="shared" si="61"/>
        <v>15</v>
      </c>
      <c r="O73" s="1">
        <f t="shared" si="61"/>
        <v>1</v>
      </c>
      <c r="P73" s="4" t="s">
        <v>96</v>
      </c>
    </row>
    <row r="76" spans="1:18" x14ac:dyDescent="0.2">
      <c r="H76" s="13" t="s">
        <v>44</v>
      </c>
      <c r="I76" s="1">
        <v>79</v>
      </c>
      <c r="J76" s="1">
        <v>101</v>
      </c>
      <c r="K76" s="1">
        <v>72</v>
      </c>
      <c r="L76" s="1">
        <v>163</v>
      </c>
      <c r="M76" s="1" t="s">
        <v>94</v>
      </c>
      <c r="N76" s="1" t="s">
        <v>81</v>
      </c>
      <c r="O76" s="1">
        <v>43</v>
      </c>
      <c r="P76" s="1" t="s">
        <v>96</v>
      </c>
      <c r="Q76" s="1">
        <v>32</v>
      </c>
      <c r="R76" s="1" t="s">
        <v>78</v>
      </c>
    </row>
    <row r="77" spans="1:18" x14ac:dyDescent="0.2">
      <c r="H77" s="13" t="s">
        <v>45</v>
      </c>
      <c r="I77" s="2" t="s">
        <v>42</v>
      </c>
      <c r="J77" s="2" t="s">
        <v>42</v>
      </c>
      <c r="K77" s="2" t="s">
        <v>40</v>
      </c>
      <c r="L77" s="2" t="s">
        <v>42</v>
      </c>
      <c r="M77" s="2" t="s">
        <v>100</v>
      </c>
      <c r="N77" s="2" t="s">
        <v>102</v>
      </c>
      <c r="O77" s="2" t="s">
        <v>105</v>
      </c>
      <c r="P77" s="2" t="s">
        <v>107</v>
      </c>
      <c r="Q77" s="2" t="s">
        <v>109</v>
      </c>
      <c r="R77" s="2" t="s">
        <v>111</v>
      </c>
    </row>
    <row r="78" spans="1:18" x14ac:dyDescent="0.2">
      <c r="I78" s="2" t="s">
        <v>103</v>
      </c>
      <c r="J78" s="2" t="s">
        <v>102</v>
      </c>
      <c r="K78" s="2" t="s">
        <v>103</v>
      </c>
      <c r="L78" s="2" t="s">
        <v>43</v>
      </c>
      <c r="M78" s="2" t="s">
        <v>104</v>
      </c>
      <c r="N78" s="2" t="s">
        <v>41</v>
      </c>
      <c r="O78" s="2" t="s">
        <v>106</v>
      </c>
      <c r="P78" s="2" t="s">
        <v>108</v>
      </c>
      <c r="Q78" s="2" t="s">
        <v>110</v>
      </c>
      <c r="R78" s="2" t="s">
        <v>112</v>
      </c>
    </row>
    <row r="79" spans="1:18" x14ac:dyDescent="0.2">
      <c r="I79" s="2" t="s">
        <v>22</v>
      </c>
      <c r="J79" s="2" t="s">
        <v>26</v>
      </c>
      <c r="K79" s="2" t="s">
        <v>9</v>
      </c>
      <c r="L79" s="2" t="s">
        <v>98</v>
      </c>
      <c r="M79" s="2" t="s">
        <v>101</v>
      </c>
      <c r="N79" s="2" t="s">
        <v>16</v>
      </c>
      <c r="O79" s="2" t="s">
        <v>9</v>
      </c>
      <c r="P79" s="2" t="s">
        <v>98</v>
      </c>
      <c r="Q79" s="2" t="s">
        <v>13</v>
      </c>
      <c r="R79" s="2" t="s">
        <v>63</v>
      </c>
    </row>
    <row r="80" spans="1:18" x14ac:dyDescent="0.2">
      <c r="C80" s="16"/>
      <c r="D80" s="16"/>
      <c r="E80" s="9"/>
      <c r="F80" s="17"/>
      <c r="G80" s="17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6" ht="16.5" thickBot="1" x14ac:dyDescent="0.25">
      <c r="H81" s="31" t="s">
        <v>46</v>
      </c>
      <c r="I81" s="31"/>
      <c r="J81" s="18"/>
      <c r="K81" s="18"/>
      <c r="L81" s="18"/>
      <c r="M81" s="18"/>
      <c r="N81" s="19" t="s">
        <v>57</v>
      </c>
      <c r="O81" s="19"/>
    </row>
    <row r="82" spans="3:16" ht="15" x14ac:dyDescent="0.2">
      <c r="C82" s="29" t="s">
        <v>30</v>
      </c>
      <c r="D82" s="30"/>
      <c r="E82" s="7">
        <f>SUM(C3:C74)</f>
        <v>3477</v>
      </c>
      <c r="F82" s="7" t="s">
        <v>31</v>
      </c>
      <c r="G82" s="8">
        <f>SUM(E3:E74)</f>
        <v>3592</v>
      </c>
      <c r="H82" s="11">
        <v>5</v>
      </c>
      <c r="I82" s="18" t="s">
        <v>53</v>
      </c>
      <c r="J82" s="18"/>
      <c r="K82" s="11">
        <v>2</v>
      </c>
      <c r="L82" s="18" t="s">
        <v>52</v>
      </c>
      <c r="M82" s="18"/>
      <c r="N82" s="11">
        <v>1</v>
      </c>
      <c r="O82" s="12" t="s">
        <v>52</v>
      </c>
      <c r="P82" s="18"/>
    </row>
    <row r="83" spans="3:16" ht="15" x14ac:dyDescent="0.2">
      <c r="C83" s="22" t="s">
        <v>32</v>
      </c>
      <c r="D83" s="16"/>
      <c r="E83" s="16"/>
      <c r="F83" s="9">
        <f>COUNTIF(G3:G73,"won")</f>
        <v>6</v>
      </c>
      <c r="G83" s="20"/>
      <c r="H83" s="11">
        <v>4</v>
      </c>
      <c r="I83" s="18" t="s">
        <v>49</v>
      </c>
      <c r="J83" s="18"/>
      <c r="K83" s="11">
        <v>2</v>
      </c>
      <c r="L83" s="18" t="s">
        <v>117</v>
      </c>
      <c r="M83" s="18"/>
      <c r="N83" s="1">
        <v>1</v>
      </c>
      <c r="O83" s="26" t="s">
        <v>121</v>
      </c>
      <c r="P83" s="26"/>
    </row>
    <row r="84" spans="3:16" ht="15" x14ac:dyDescent="0.2">
      <c r="C84" s="22" t="s">
        <v>34</v>
      </c>
      <c r="D84" s="16"/>
      <c r="E84" s="16"/>
      <c r="F84" s="9">
        <f>COUNTIF(G3:G74,"drawn")</f>
        <v>3</v>
      </c>
      <c r="G84" s="20"/>
      <c r="H84" s="11">
        <v>4</v>
      </c>
      <c r="I84" s="18" t="s">
        <v>47</v>
      </c>
      <c r="J84" s="18"/>
      <c r="K84" s="11">
        <v>2</v>
      </c>
      <c r="L84" s="18" t="s">
        <v>50</v>
      </c>
      <c r="M84" s="18"/>
      <c r="N84" s="11">
        <v>1</v>
      </c>
      <c r="O84" s="12" t="s">
        <v>116</v>
      </c>
      <c r="P84" s="18"/>
    </row>
    <row r="85" spans="3:16" ht="15" x14ac:dyDescent="0.2">
      <c r="C85" s="22" t="s">
        <v>33</v>
      </c>
      <c r="D85" s="16"/>
      <c r="E85" s="16"/>
      <c r="F85" s="9">
        <f>COUNTIF(G3:G74,"lost")</f>
        <v>12</v>
      </c>
      <c r="G85" s="20"/>
      <c r="H85" s="11">
        <v>4</v>
      </c>
      <c r="I85" s="18" t="s">
        <v>115</v>
      </c>
      <c r="J85" s="18"/>
      <c r="K85" s="11">
        <v>2</v>
      </c>
      <c r="L85" s="18" t="s">
        <v>118</v>
      </c>
      <c r="M85" s="18"/>
      <c r="N85" s="11">
        <v>1</v>
      </c>
      <c r="O85" s="12" t="s">
        <v>115</v>
      </c>
      <c r="P85" s="11"/>
    </row>
    <row r="86" spans="3:16" ht="15.75" thickBot="1" x14ac:dyDescent="0.25">
      <c r="C86" s="23" t="s">
        <v>35</v>
      </c>
      <c r="D86" s="24"/>
      <c r="E86" s="24"/>
      <c r="F86" s="10">
        <v>3</v>
      </c>
      <c r="G86" s="21"/>
      <c r="H86" s="11">
        <v>4</v>
      </c>
      <c r="I86" s="18" t="s">
        <v>48</v>
      </c>
      <c r="J86" s="18"/>
      <c r="K86" s="11">
        <v>1</v>
      </c>
      <c r="L86" s="18" t="s">
        <v>51</v>
      </c>
      <c r="M86" s="18"/>
      <c r="N86" s="11">
        <v>1</v>
      </c>
      <c r="O86" s="12" t="s">
        <v>48</v>
      </c>
      <c r="P86" s="11"/>
    </row>
    <row r="87" spans="3:16" ht="15" x14ac:dyDescent="0.2">
      <c r="H87" s="11">
        <v>3</v>
      </c>
      <c r="I87" s="18" t="s">
        <v>114</v>
      </c>
      <c r="J87" s="18"/>
      <c r="K87" s="11">
        <v>1</v>
      </c>
      <c r="L87" s="18" t="s">
        <v>119</v>
      </c>
      <c r="M87" s="18"/>
    </row>
    <row r="88" spans="3:16" ht="15" x14ac:dyDescent="0.2">
      <c r="H88" s="11">
        <v>3</v>
      </c>
      <c r="I88" s="18" t="s">
        <v>116</v>
      </c>
      <c r="J88" s="18"/>
      <c r="K88" s="11">
        <v>1</v>
      </c>
      <c r="L88" s="12" t="s">
        <v>120</v>
      </c>
      <c r="M88" s="18"/>
    </row>
    <row r="89" spans="3:16" ht="15" x14ac:dyDescent="0.2">
      <c r="H89" s="11">
        <v>3</v>
      </c>
      <c r="I89" s="18" t="s">
        <v>113</v>
      </c>
      <c r="J89" s="18"/>
      <c r="K89" s="11">
        <v>1</v>
      </c>
      <c r="L89" s="18" t="s">
        <v>54</v>
      </c>
      <c r="M89" s="18"/>
    </row>
    <row r="90" spans="3:16" ht="15" x14ac:dyDescent="0.2">
      <c r="H90" s="11">
        <v>3</v>
      </c>
      <c r="I90" s="18" t="s">
        <v>55</v>
      </c>
      <c r="J90" s="18"/>
      <c r="K90" s="11">
        <v>1</v>
      </c>
      <c r="L90" s="18" t="s">
        <v>56</v>
      </c>
      <c r="M90" s="18"/>
    </row>
    <row r="91" spans="3:16" ht="15" x14ac:dyDescent="0.2">
      <c r="H91" s="18"/>
      <c r="I91" s="11"/>
      <c r="J91" s="11"/>
      <c r="K91" s="11"/>
      <c r="L91" s="11"/>
      <c r="M91" s="11"/>
    </row>
    <row r="92" spans="3:16" ht="15" x14ac:dyDescent="0.2">
      <c r="H92" s="18"/>
      <c r="I92" s="11"/>
      <c r="J92" s="11"/>
      <c r="K92" s="13"/>
      <c r="L92" s="13"/>
      <c r="M92" s="13"/>
    </row>
    <row r="93" spans="3:16" ht="15" x14ac:dyDescent="0.2">
      <c r="H93" s="18"/>
      <c r="I93" s="11"/>
      <c r="J93" s="11"/>
      <c r="K93" s="13"/>
      <c r="L93" s="13"/>
      <c r="M93" s="13"/>
    </row>
    <row r="94" spans="3:16" ht="15" x14ac:dyDescent="0.2">
      <c r="H94" s="18"/>
      <c r="I94" s="11"/>
      <c r="J94" s="11"/>
      <c r="K94" s="13"/>
      <c r="L94" s="13"/>
      <c r="M94" s="13"/>
    </row>
    <row r="95" spans="3:16" ht="15" x14ac:dyDescent="0.2">
      <c r="H95" s="18"/>
      <c r="I95" s="11"/>
      <c r="J95" s="11"/>
      <c r="K95" s="13"/>
      <c r="L95" s="13"/>
      <c r="M95" s="13"/>
    </row>
    <row r="96" spans="3:16" ht="15" x14ac:dyDescent="0.2">
      <c r="H96" s="18"/>
      <c r="I96" s="11"/>
      <c r="J96" s="11"/>
      <c r="K96" s="13"/>
      <c r="L96" s="13"/>
      <c r="M96" s="13"/>
    </row>
  </sheetData>
  <sortState ref="H78:J95">
    <sortCondition descending="1" ref="H78:H95"/>
  </sortState>
  <mergeCells count="7">
    <mergeCell ref="A1:B1"/>
    <mergeCell ref="I1:R1"/>
    <mergeCell ref="C82:D82"/>
    <mergeCell ref="H81:I81"/>
    <mergeCell ref="I47:J47"/>
    <mergeCell ref="I51:J51"/>
    <mergeCell ref="I50:J50"/>
  </mergeCells>
  <printOptions horizontalCentered="1" verticalCentered="1" gridLines="1"/>
  <pageMargins left="0.7" right="0.7" top="0.75" bottom="0.75" header="0.3" footer="0.3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 </cp:lastModifiedBy>
  <cp:lastPrinted>2017-11-07T17:48:16Z</cp:lastPrinted>
  <dcterms:created xsi:type="dcterms:W3CDTF">2016-11-20T19:06:32Z</dcterms:created>
  <dcterms:modified xsi:type="dcterms:W3CDTF">2017-11-08T09:44:40Z</dcterms:modified>
</cp:coreProperties>
</file>